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oogle Drive\A-Academy\Content\Finance\Personal\Series 10 - Stock Investment\"/>
    </mc:Choice>
  </mc:AlternateContent>
  <bookViews>
    <workbookView xWindow="0" yWindow="0" windowWidth="28800" windowHeight="12435"/>
  </bookViews>
  <sheets>
    <sheet name="Growth Driver = Branch" sheetId="1" r:id="rId1"/>
    <sheet name="Growth Driver = Capacit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E15" i="2"/>
  <c r="D15" i="2"/>
  <c r="C15" i="2"/>
  <c r="B15" i="2"/>
  <c r="I14" i="2"/>
  <c r="J14" i="2" s="1"/>
  <c r="F12" i="2"/>
  <c r="E12" i="2"/>
  <c r="D12" i="2"/>
  <c r="C12" i="2"/>
  <c r="B12" i="2"/>
  <c r="E7" i="2"/>
  <c r="E8" i="2" s="1"/>
  <c r="D7" i="2"/>
  <c r="D8" i="2" s="1"/>
  <c r="C7" i="2"/>
  <c r="C8" i="2" s="1"/>
  <c r="B7" i="2"/>
  <c r="B8" i="2" s="1"/>
  <c r="E5" i="2"/>
  <c r="D5" i="2"/>
  <c r="C5" i="2"/>
  <c r="F4" i="2"/>
  <c r="H4" i="2" s="1"/>
  <c r="C9" i="2" l="1"/>
  <c r="D9" i="2"/>
  <c r="E9" i="2"/>
  <c r="H8" i="2"/>
  <c r="I8" i="2" s="1"/>
  <c r="J8" i="2" s="1"/>
  <c r="I4" i="2"/>
  <c r="H7" i="2"/>
  <c r="H3" i="2" s="1"/>
  <c r="H11" i="2" s="1"/>
  <c r="H15" i="2" s="1"/>
  <c r="E13" i="1"/>
  <c r="D13" i="1"/>
  <c r="C13" i="1"/>
  <c r="B13" i="1"/>
  <c r="H12" i="1"/>
  <c r="I12" i="1" s="1"/>
  <c r="J12" i="1" s="1"/>
  <c r="E10" i="1"/>
  <c r="D10" i="1"/>
  <c r="C10" i="1"/>
  <c r="B10" i="1"/>
  <c r="F9" i="1"/>
  <c r="F13" i="1" s="1"/>
  <c r="F6" i="1"/>
  <c r="H6" i="1" s="1"/>
  <c r="I6" i="1" s="1"/>
  <c r="J6" i="1" s="1"/>
  <c r="E6" i="1"/>
  <c r="D6" i="1"/>
  <c r="C6" i="1"/>
  <c r="D7" i="1" s="1"/>
  <c r="B6" i="1"/>
  <c r="F5" i="1"/>
  <c r="E5" i="1"/>
  <c r="D5" i="1"/>
  <c r="C5" i="1"/>
  <c r="H4" i="1"/>
  <c r="E7" i="1" l="1"/>
  <c r="H3" i="1"/>
  <c r="H9" i="1" s="1"/>
  <c r="H13" i="1" s="1"/>
  <c r="F7" i="1"/>
  <c r="J4" i="2"/>
  <c r="J7" i="2" s="1"/>
  <c r="J3" i="2" s="1"/>
  <c r="J11" i="2" s="1"/>
  <c r="J15" i="2" s="1"/>
  <c r="I7" i="2"/>
  <c r="I3" i="2" s="1"/>
  <c r="I11" i="2" s="1"/>
  <c r="I15" i="2" s="1"/>
  <c r="C7" i="1"/>
  <c r="I4" i="1"/>
  <c r="F10" i="1"/>
  <c r="J4" i="1" l="1"/>
  <c r="J3" i="1" s="1"/>
  <c r="J9" i="1" s="1"/>
  <c r="J13" i="1" s="1"/>
  <c r="I3" i="1"/>
  <c r="I9" i="1" s="1"/>
  <c r="I13" i="1" s="1"/>
</calcChain>
</file>

<file path=xl/sharedStrings.xml><?xml version="1.0" encoding="utf-8"?>
<sst xmlns="http://schemas.openxmlformats.org/spreadsheetml/2006/main" count="30" uniqueCount="21">
  <si>
    <t>รายการ</t>
  </si>
  <si>
    <t>2558F</t>
  </si>
  <si>
    <t>2559F</t>
  </si>
  <si>
    <t>2560F</t>
  </si>
  <si>
    <t>รายได้รวม</t>
  </si>
  <si>
    <t>จำนวนสาขา</t>
  </si>
  <si>
    <t>จำนวนสาขาใหม่</t>
  </si>
  <si>
    <t>รายได้ / สาขา</t>
  </si>
  <si>
    <t>อัตราการเติบโตของ
รายได้ / สาขา</t>
  </si>
  <si>
    <t>กำไรสุทธิ</t>
  </si>
  <si>
    <t>อัตรากำไรสุทธิ</t>
  </si>
  <si>
    <t>จำนวนหุ้น</t>
  </si>
  <si>
    <t>EPS</t>
  </si>
  <si>
    <r>
      <rPr>
        <b/>
        <u/>
        <sz val="14"/>
        <color theme="1"/>
        <rFont val="Cordia New"/>
        <family val="2"/>
      </rPr>
      <t>ตัวอย่าง</t>
    </r>
    <r>
      <rPr>
        <b/>
        <sz val="14"/>
        <color theme="1"/>
        <rFont val="Cordia New"/>
        <family val="2"/>
      </rPr>
      <t xml:space="preserve"> การคาดการณ์ EPS ของหุ้นที่มี Growth Driver เป็นการขยายสาขา</t>
    </r>
  </si>
  <si>
    <t>กำลังการผลิต</t>
  </si>
  <si>
    <t>อัตราการเพิ่มกำลังการผลิต</t>
  </si>
  <si>
    <t>อัตราการใช้กำลังการผลิต</t>
  </si>
  <si>
    <t>ปริมาณการผลิต</t>
  </si>
  <si>
    <t>รายได้รวม / ปริมาณการผลิต</t>
  </si>
  <si>
    <t>อัตราการเพิ่มของ
รายได้รวม / ปริมาณการผลิต</t>
  </si>
  <si>
    <r>
      <rPr>
        <b/>
        <u/>
        <sz val="14"/>
        <color theme="1"/>
        <rFont val="Cordia New"/>
        <family val="2"/>
      </rPr>
      <t>ตัวอย่าง</t>
    </r>
    <r>
      <rPr>
        <b/>
        <sz val="14"/>
        <color theme="1"/>
        <rFont val="Cordia New"/>
        <family val="2"/>
      </rPr>
      <t xml:space="preserve"> การคาดการณ์ EPS ของหุ้นที่มี Growth Driver เป็นกำลังการผลิต (Capacity)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</si>
</sst>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ordia New"/>
      <family val="2"/>
    </font>
    <font>
      <sz val="14"/>
      <color theme="1"/>
      <name val="Cordia New"/>
      <family val="2"/>
    </font>
    <font>
      <b/>
      <u/>
      <sz val="14"/>
      <color theme="1"/>
      <name val="Cord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0" xfId="0" applyFont="1" applyFill="1"/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right" indent="1"/>
    </xf>
    <xf numFmtId="3" fontId="3" fillId="3" borderId="1" xfId="0" applyNumberFormat="1" applyFont="1" applyFill="1" applyBorder="1" applyAlignment="1">
      <alignment horizontal="right" indent="1"/>
    </xf>
    <xf numFmtId="3" fontId="3" fillId="4" borderId="1" xfId="0" applyNumberFormat="1" applyFont="1" applyFill="1" applyBorder="1" applyAlignment="1">
      <alignment horizontal="right" indent="1"/>
    </xf>
    <xf numFmtId="3" fontId="3" fillId="5" borderId="1" xfId="0" applyNumberFormat="1" applyFont="1" applyFill="1" applyBorder="1" applyAlignment="1">
      <alignment horizontal="right" indent="1"/>
    </xf>
    <xf numFmtId="0" fontId="3" fillId="3" borderId="1" xfId="0" applyFont="1" applyFill="1" applyBorder="1" applyAlignment="1">
      <alignment wrapText="1"/>
    </xf>
    <xf numFmtId="164" fontId="3" fillId="4" borderId="1" xfId="0" applyNumberFormat="1" applyFont="1" applyFill="1" applyBorder="1" applyAlignment="1">
      <alignment horizontal="right" vertical="center" indent="1"/>
    </xf>
    <xf numFmtId="165" fontId="3" fillId="3" borderId="1" xfId="1" applyNumberFormat="1" applyFont="1" applyFill="1" applyBorder="1" applyAlignment="1">
      <alignment horizontal="right" vertical="center" indent="1"/>
    </xf>
    <xf numFmtId="165" fontId="3" fillId="5" borderId="1" xfId="1" applyNumberFormat="1" applyFont="1" applyFill="1" applyBorder="1" applyAlignment="1">
      <alignment horizontal="right" vertical="center" indent="1"/>
    </xf>
    <xf numFmtId="4" fontId="3" fillId="3" borderId="0" xfId="0" applyNumberFormat="1" applyFont="1" applyFill="1" applyAlignment="1">
      <alignment horizontal="right" indent="1"/>
    </xf>
    <xf numFmtId="165" fontId="3" fillId="3" borderId="1" xfId="1" applyNumberFormat="1" applyFont="1" applyFill="1" applyBorder="1" applyAlignment="1">
      <alignment horizontal="right" indent="1"/>
    </xf>
    <xf numFmtId="165" fontId="3" fillId="5" borderId="1" xfId="1" applyNumberFormat="1" applyFont="1" applyFill="1" applyBorder="1" applyAlignment="1">
      <alignment horizontal="right" indent="1"/>
    </xf>
    <xf numFmtId="4" fontId="3" fillId="3" borderId="1" xfId="0" applyNumberFormat="1" applyFont="1" applyFill="1" applyBorder="1" applyAlignment="1">
      <alignment horizontal="right" indent="1"/>
    </xf>
    <xf numFmtId="4" fontId="3" fillId="5" borderId="1" xfId="0" applyNumberFormat="1" applyFont="1" applyFill="1" applyBorder="1" applyAlignment="1">
      <alignment horizontal="right" indent="1"/>
    </xf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right" indent="1"/>
    </xf>
    <xf numFmtId="0" fontId="2" fillId="3" borderId="0" xfId="0" applyFont="1" applyFill="1"/>
    <xf numFmtId="165" fontId="3" fillId="6" borderId="1" xfId="1" applyNumberFormat="1" applyFont="1" applyFill="1" applyBorder="1" applyAlignment="1">
      <alignment horizontal="right" indent="1"/>
    </xf>
    <xf numFmtId="164" fontId="3" fillId="6" borderId="1" xfId="0" applyNumberFormat="1" applyFont="1" applyFill="1" applyBorder="1" applyAlignment="1">
      <alignment horizontal="right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"/>
  <sheetViews>
    <sheetView tabSelected="1" zoomScale="145" zoomScaleNormal="145" workbookViewId="0">
      <selection activeCell="J13" sqref="J13"/>
    </sheetView>
  </sheetViews>
  <sheetFormatPr defaultRowHeight="21.75" x14ac:dyDescent="0.5"/>
  <cols>
    <col min="1" max="1" width="18.140625" style="2" customWidth="1"/>
    <col min="2" max="6" width="9.5703125" style="2" customWidth="1"/>
    <col min="7" max="7" width="1.42578125" style="2" customWidth="1"/>
    <col min="8" max="10" width="9.5703125" style="2" customWidth="1"/>
    <col min="11" max="16384" width="9.140625" style="2"/>
  </cols>
  <sheetData>
    <row r="1" spans="1:10" x14ac:dyDescent="0.5">
      <c r="A1" s="19" t="s">
        <v>13</v>
      </c>
    </row>
    <row r="2" spans="1:10" x14ac:dyDescent="0.5">
      <c r="A2" s="1" t="s">
        <v>0</v>
      </c>
      <c r="B2" s="1">
        <v>2553</v>
      </c>
      <c r="C2" s="1">
        <v>2554</v>
      </c>
      <c r="D2" s="1">
        <v>2555</v>
      </c>
      <c r="E2" s="1">
        <v>2556</v>
      </c>
      <c r="F2" s="1">
        <v>2557</v>
      </c>
      <c r="H2" s="1" t="s">
        <v>1</v>
      </c>
      <c r="I2" s="1" t="s">
        <v>2</v>
      </c>
      <c r="J2" s="1" t="s">
        <v>3</v>
      </c>
    </row>
    <row r="3" spans="1:10" x14ac:dyDescent="0.5">
      <c r="A3" s="3" t="s">
        <v>4</v>
      </c>
      <c r="B3" s="4">
        <v>689</v>
      </c>
      <c r="C3" s="4">
        <v>887</v>
      </c>
      <c r="D3" s="4">
        <v>1226</v>
      </c>
      <c r="E3" s="4">
        <v>1462</v>
      </c>
      <c r="F3" s="4">
        <v>1695</v>
      </c>
      <c r="H3" s="4">
        <f>H4*H6</f>
        <v>2007.9230769230769</v>
      </c>
      <c r="I3" s="4">
        <f t="shared" ref="I3:J3" si="0">I4*I6</f>
        <v>2299.9846153846156</v>
      </c>
      <c r="J3" s="4">
        <f t="shared" si="0"/>
        <v>2582.6910576923078</v>
      </c>
    </row>
    <row r="4" spans="1:10" x14ac:dyDescent="0.5">
      <c r="A4" s="3" t="s">
        <v>5</v>
      </c>
      <c r="B4" s="5">
        <v>78</v>
      </c>
      <c r="C4" s="5">
        <v>95</v>
      </c>
      <c r="D4" s="5">
        <v>96</v>
      </c>
      <c r="E4" s="5">
        <v>108</v>
      </c>
      <c r="F4" s="5">
        <v>117</v>
      </c>
      <c r="H4" s="5">
        <f>F4+H5</f>
        <v>132</v>
      </c>
      <c r="I4" s="5">
        <f t="shared" ref="I4:J4" si="1">H4+I5</f>
        <v>144</v>
      </c>
      <c r="J4" s="5">
        <f t="shared" si="1"/>
        <v>154</v>
      </c>
    </row>
    <row r="5" spans="1:10" x14ac:dyDescent="0.5">
      <c r="A5" s="3" t="s">
        <v>6</v>
      </c>
      <c r="B5" s="6"/>
      <c r="C5" s="5">
        <f>C4-B4</f>
        <v>17</v>
      </c>
      <c r="D5" s="5">
        <f t="shared" ref="D5:F5" si="2">D4-C4</f>
        <v>1</v>
      </c>
      <c r="E5" s="5">
        <f t="shared" si="2"/>
        <v>12</v>
      </c>
      <c r="F5" s="5">
        <f t="shared" si="2"/>
        <v>9</v>
      </c>
      <c r="H5" s="7">
        <v>15</v>
      </c>
      <c r="I5" s="7">
        <v>12</v>
      </c>
      <c r="J5" s="7">
        <v>10</v>
      </c>
    </row>
    <row r="6" spans="1:10" x14ac:dyDescent="0.5">
      <c r="A6" s="3" t="s">
        <v>7</v>
      </c>
      <c r="B6" s="4">
        <f>B3/B4</f>
        <v>8.8333333333333339</v>
      </c>
      <c r="C6" s="4">
        <f>C3/C4</f>
        <v>9.3368421052631572</v>
      </c>
      <c r="D6" s="4">
        <f>D3/D4</f>
        <v>12.770833333333334</v>
      </c>
      <c r="E6" s="4">
        <f>E3/E4</f>
        <v>13.537037037037036</v>
      </c>
      <c r="F6" s="4">
        <f>F3/F4</f>
        <v>14.487179487179487</v>
      </c>
      <c r="H6" s="4">
        <f>F6*(1+H7)</f>
        <v>15.211538461538462</v>
      </c>
      <c r="I6" s="4">
        <f t="shared" ref="I6:J6" si="3">H6*(1+I7)</f>
        <v>15.972115384615385</v>
      </c>
      <c r="J6" s="4">
        <f t="shared" si="3"/>
        <v>16.770721153846154</v>
      </c>
    </row>
    <row r="7" spans="1:10" ht="43.5" x14ac:dyDescent="0.5">
      <c r="A7" s="8" t="s">
        <v>8</v>
      </c>
      <c r="B7" s="9"/>
      <c r="C7" s="10">
        <f>C6/B6-1</f>
        <v>5.7000993048659243E-2</v>
      </c>
      <c r="D7" s="10">
        <f t="shared" ref="D7:F7" si="4">D6/C6-1</f>
        <v>0.36778936490041358</v>
      </c>
      <c r="E7" s="10">
        <f t="shared" si="4"/>
        <v>5.9996374841399192E-2</v>
      </c>
      <c r="F7" s="10">
        <f t="shared" si="4"/>
        <v>7.01883615700305E-2</v>
      </c>
      <c r="H7" s="11">
        <v>0.05</v>
      </c>
      <c r="I7" s="11">
        <v>0.05</v>
      </c>
      <c r="J7" s="11">
        <v>0.05</v>
      </c>
    </row>
    <row r="8" spans="1:10" ht="8.25" customHeight="1" x14ac:dyDescent="0.5">
      <c r="B8" s="12"/>
      <c r="C8" s="12"/>
      <c r="D8" s="12"/>
      <c r="E8" s="12"/>
      <c r="F8" s="12"/>
      <c r="H8" s="12"/>
      <c r="I8" s="12"/>
      <c r="J8" s="12"/>
    </row>
    <row r="9" spans="1:10" x14ac:dyDescent="0.5">
      <c r="A9" s="3" t="s">
        <v>9</v>
      </c>
      <c r="B9" s="4">
        <v>103.73</v>
      </c>
      <c r="C9" s="4">
        <v>131.19</v>
      </c>
      <c r="D9" s="4">
        <v>165.87</v>
      </c>
      <c r="E9" s="4">
        <v>202.8</v>
      </c>
      <c r="F9" s="4">
        <f>156.86/3*4</f>
        <v>209.14666666666668</v>
      </c>
      <c r="H9" s="4">
        <f>H3*H10</f>
        <v>240.95076923076923</v>
      </c>
      <c r="I9" s="4">
        <f t="shared" ref="I9:J9" si="5">I3*I10</f>
        <v>275.99815384615385</v>
      </c>
      <c r="J9" s="4">
        <f t="shared" si="5"/>
        <v>309.92292692307694</v>
      </c>
    </row>
    <row r="10" spans="1:10" x14ac:dyDescent="0.5">
      <c r="A10" s="3" t="s">
        <v>10</v>
      </c>
      <c r="B10" s="13">
        <f>B9/B3</f>
        <v>0.15055152394775037</v>
      </c>
      <c r="C10" s="13">
        <f>C9/C3</f>
        <v>0.14790304396843293</v>
      </c>
      <c r="D10" s="13">
        <f>D9/D3</f>
        <v>0.1352936378466558</v>
      </c>
      <c r="E10" s="13">
        <f>E9/E3</f>
        <v>0.13871409028727771</v>
      </c>
      <c r="F10" s="13">
        <f>F9/F3</f>
        <v>0.12339036381514258</v>
      </c>
      <c r="H10" s="14">
        <v>0.12</v>
      </c>
      <c r="I10" s="14">
        <v>0.12</v>
      </c>
      <c r="J10" s="14">
        <v>0.12</v>
      </c>
    </row>
    <row r="11" spans="1:10" ht="8.25" customHeight="1" x14ac:dyDescent="0.5">
      <c r="B11" s="12"/>
      <c r="C11" s="12"/>
      <c r="D11" s="12"/>
      <c r="E11" s="12"/>
      <c r="F11" s="12"/>
      <c r="H11" s="12"/>
      <c r="I11" s="12"/>
      <c r="J11" s="12"/>
    </row>
    <row r="12" spans="1:10" x14ac:dyDescent="0.5">
      <c r="A12" s="3" t="s">
        <v>11</v>
      </c>
      <c r="B12" s="15">
        <v>174.2</v>
      </c>
      <c r="C12" s="15">
        <v>174.7</v>
      </c>
      <c r="D12" s="15">
        <v>173.3</v>
      </c>
      <c r="E12" s="15">
        <v>174.27</v>
      </c>
      <c r="F12" s="15">
        <v>174.27</v>
      </c>
      <c r="H12" s="16">
        <f>F12</f>
        <v>174.27</v>
      </c>
      <c r="I12" s="16">
        <f t="shared" ref="I12:J12" si="6">H12</f>
        <v>174.27</v>
      </c>
      <c r="J12" s="16">
        <f t="shared" si="6"/>
        <v>174.27</v>
      </c>
    </row>
    <row r="13" spans="1:10" x14ac:dyDescent="0.5">
      <c r="A13" s="17" t="s">
        <v>12</v>
      </c>
      <c r="B13" s="18">
        <f>B9/B12</f>
        <v>0.59546498277841564</v>
      </c>
      <c r="C13" s="18">
        <f t="shared" ref="C13:F13" si="7">C9/C12</f>
        <v>0.7509444762449915</v>
      </c>
      <c r="D13" s="18">
        <f t="shared" si="7"/>
        <v>0.95712637045585691</v>
      </c>
      <c r="E13" s="18">
        <f t="shared" si="7"/>
        <v>1.1637114821828198</v>
      </c>
      <c r="F13" s="18">
        <f t="shared" si="7"/>
        <v>1.2001300663721046</v>
      </c>
      <c r="G13" s="19"/>
      <c r="H13" s="18">
        <f>H9/H12</f>
        <v>1.3826290768965928</v>
      </c>
      <c r="I13" s="18">
        <f t="shared" ref="I13:J13" si="8">I9/I12</f>
        <v>1.5837387608088245</v>
      </c>
      <c r="J13" s="18">
        <f t="shared" si="8"/>
        <v>1.7784066501582425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145" zoomScaleNormal="145" workbookViewId="0">
      <selection activeCell="J15" sqref="J15"/>
    </sheetView>
  </sheetViews>
  <sheetFormatPr defaultRowHeight="21.75" x14ac:dyDescent="0.5"/>
  <cols>
    <col min="1" max="1" width="23.28515625" style="2" customWidth="1"/>
    <col min="2" max="6" width="9.5703125" style="2" customWidth="1"/>
    <col min="7" max="7" width="1.42578125" style="2" customWidth="1"/>
    <col min="8" max="10" width="9.5703125" style="2" customWidth="1"/>
    <col min="11" max="16384" width="9.140625" style="2"/>
  </cols>
  <sheetData>
    <row r="1" spans="1:10" x14ac:dyDescent="0.5">
      <c r="A1" s="19" t="s">
        <v>20</v>
      </c>
    </row>
    <row r="2" spans="1:10" x14ac:dyDescent="0.5">
      <c r="A2" s="1" t="s">
        <v>0</v>
      </c>
      <c r="B2" s="1">
        <v>2553</v>
      </c>
      <c r="C2" s="1">
        <v>2554</v>
      </c>
      <c r="D2" s="1">
        <v>2555</v>
      </c>
      <c r="E2" s="1">
        <v>2556</v>
      </c>
      <c r="F2" s="1">
        <v>2557</v>
      </c>
      <c r="H2" s="1" t="s">
        <v>1</v>
      </c>
      <c r="I2" s="1" t="s">
        <v>2</v>
      </c>
      <c r="J2" s="1" t="s">
        <v>3</v>
      </c>
    </row>
    <row r="3" spans="1:10" x14ac:dyDescent="0.5">
      <c r="A3" s="3" t="s">
        <v>4</v>
      </c>
      <c r="B3" s="4">
        <v>1302</v>
      </c>
      <c r="C3" s="4">
        <v>1419</v>
      </c>
      <c r="D3" s="4">
        <v>1616</v>
      </c>
      <c r="E3" s="4">
        <v>2091</v>
      </c>
      <c r="F3" s="4">
        <v>1742</v>
      </c>
      <c r="H3" s="4">
        <f>H7*H8</f>
        <v>2016.7005076142134</v>
      </c>
      <c r="I3" s="4">
        <f t="shared" ref="I3:J3" si="0">I7*I8</f>
        <v>2202.2369543147215</v>
      </c>
      <c r="J3" s="4">
        <f t="shared" si="0"/>
        <v>2495.0243573908633</v>
      </c>
    </row>
    <row r="4" spans="1:10" x14ac:dyDescent="0.5">
      <c r="A4" s="3" t="s">
        <v>14</v>
      </c>
      <c r="B4" s="4">
        <v>347.9</v>
      </c>
      <c r="C4" s="4">
        <v>316.60000000000002</v>
      </c>
      <c r="D4" s="4">
        <v>357.1</v>
      </c>
      <c r="E4" s="4">
        <v>375.6</v>
      </c>
      <c r="F4" s="4">
        <f>E4*(1+F5)</f>
        <v>375.6</v>
      </c>
      <c r="H4" s="4">
        <f>F4*(1+H5)</f>
        <v>375.6</v>
      </c>
      <c r="I4" s="4">
        <f>H4*(1+I5)</f>
        <v>394.38000000000005</v>
      </c>
      <c r="J4" s="4">
        <f>I4*(1+J5)</f>
        <v>414.09900000000005</v>
      </c>
    </row>
    <row r="5" spans="1:10" x14ac:dyDescent="0.5">
      <c r="A5" s="3" t="s">
        <v>15</v>
      </c>
      <c r="B5" s="4"/>
      <c r="C5" s="13">
        <f>C4/B4-1</f>
        <v>-8.996838171888466E-2</v>
      </c>
      <c r="D5" s="13">
        <f t="shared" ref="D5:E5" si="1">D4/C4-1</f>
        <v>0.12792166771951985</v>
      </c>
      <c r="E5" s="13">
        <f t="shared" si="1"/>
        <v>5.1806216746009603E-2</v>
      </c>
      <c r="F5" s="20"/>
      <c r="H5" s="14">
        <v>0</v>
      </c>
      <c r="I5" s="14">
        <v>0.05</v>
      </c>
      <c r="J5" s="14">
        <v>0.05</v>
      </c>
    </row>
    <row r="6" spans="1:10" x14ac:dyDescent="0.5">
      <c r="A6" s="3" t="s">
        <v>16</v>
      </c>
      <c r="B6" s="13">
        <v>0.67800000000000005</v>
      </c>
      <c r="C6" s="13">
        <v>0.73299999999999998</v>
      </c>
      <c r="D6" s="13">
        <v>0.70799999999999996</v>
      </c>
      <c r="E6" s="13">
        <v>0.78800000000000003</v>
      </c>
      <c r="F6" s="20"/>
      <c r="H6" s="14">
        <v>0.8</v>
      </c>
      <c r="I6" s="14">
        <v>0.8</v>
      </c>
      <c r="J6" s="14">
        <v>0.83</v>
      </c>
    </row>
    <row r="7" spans="1:10" x14ac:dyDescent="0.5">
      <c r="A7" s="3" t="s">
        <v>17</v>
      </c>
      <c r="B7" s="4">
        <f>B4*B6</f>
        <v>235.87620000000001</v>
      </c>
      <c r="C7" s="4">
        <f t="shared" ref="C7:E7" si="2">C4*C6</f>
        <v>232.06780000000001</v>
      </c>
      <c r="D7" s="4">
        <f t="shared" si="2"/>
        <v>252.82679999999999</v>
      </c>
      <c r="E7" s="4">
        <f t="shared" si="2"/>
        <v>295.97280000000001</v>
      </c>
      <c r="F7" s="21"/>
      <c r="H7" s="4">
        <f>H4*H6</f>
        <v>300.48</v>
      </c>
      <c r="I7" s="4">
        <f t="shared" ref="I7:J7" si="3">I4*I6</f>
        <v>315.50400000000008</v>
      </c>
      <c r="J7" s="4">
        <f t="shared" si="3"/>
        <v>343.70217000000002</v>
      </c>
    </row>
    <row r="8" spans="1:10" x14ac:dyDescent="0.5">
      <c r="A8" s="3" t="s">
        <v>18</v>
      </c>
      <c r="B8" s="4">
        <f>B3/B7</f>
        <v>5.5198447321094708</v>
      </c>
      <c r="C8" s="4">
        <f t="shared" ref="C8:E8" si="4">C3/C7</f>
        <v>6.114592373435694</v>
      </c>
      <c r="D8" s="4">
        <f t="shared" si="4"/>
        <v>6.3917274592725137</v>
      </c>
      <c r="E8" s="4">
        <f t="shared" si="4"/>
        <v>7.064838390554808</v>
      </c>
      <c r="F8" s="21"/>
      <c r="H8" s="4">
        <f>E8*(1+H9)</f>
        <v>6.7115964710270672</v>
      </c>
      <c r="I8" s="4">
        <f>H8*(1+I9)</f>
        <v>6.9800603298681505</v>
      </c>
      <c r="J8" s="4">
        <f>I8*(1+J9)</f>
        <v>7.2592627430628767</v>
      </c>
    </row>
    <row r="9" spans="1:10" ht="43.5" x14ac:dyDescent="0.5">
      <c r="A9" s="8" t="s">
        <v>19</v>
      </c>
      <c r="B9" s="4"/>
      <c r="C9" s="10">
        <f>C8/B8-1</f>
        <v>0.10774716865974843</v>
      </c>
      <c r="D9" s="10">
        <f t="shared" ref="D9:E9" si="5">D8/C8-1</f>
        <v>4.5323558613785675E-2</v>
      </c>
      <c r="E9" s="10">
        <f t="shared" si="5"/>
        <v>0.10530970470366485</v>
      </c>
      <c r="F9" s="21"/>
      <c r="H9" s="11">
        <v>-0.05</v>
      </c>
      <c r="I9" s="11">
        <v>0.04</v>
      </c>
      <c r="J9" s="11">
        <v>0.04</v>
      </c>
    </row>
    <row r="10" spans="1:10" ht="8.25" customHeight="1" x14ac:dyDescent="0.5">
      <c r="B10" s="12"/>
      <c r="C10" s="12"/>
      <c r="D10" s="12"/>
      <c r="E10" s="12"/>
      <c r="F10" s="12"/>
      <c r="H10" s="12"/>
      <c r="I10" s="12"/>
      <c r="J10" s="12"/>
    </row>
    <row r="11" spans="1:10" x14ac:dyDescent="0.5">
      <c r="A11" s="3" t="s">
        <v>9</v>
      </c>
      <c r="B11" s="4">
        <v>45</v>
      </c>
      <c r="C11" s="4">
        <v>85</v>
      </c>
      <c r="D11" s="4">
        <v>220</v>
      </c>
      <c r="E11" s="4">
        <v>412</v>
      </c>
      <c r="F11" s="4">
        <v>332</v>
      </c>
      <c r="H11" s="4">
        <f>H3*H12</f>
        <v>393.25659898477164</v>
      </c>
      <c r="I11" s="4">
        <f>I3*I12</f>
        <v>440.4473908629443</v>
      </c>
      <c r="J11" s="4">
        <f>J3*J12</f>
        <v>511.47999326512695</v>
      </c>
    </row>
    <row r="12" spans="1:10" x14ac:dyDescent="0.5">
      <c r="A12" s="3" t="s">
        <v>10</v>
      </c>
      <c r="B12" s="13">
        <f>B11/B3</f>
        <v>3.4562211981566823E-2</v>
      </c>
      <c r="C12" s="13">
        <f>C11/C3</f>
        <v>5.9901338971106416E-2</v>
      </c>
      <c r="D12" s="13">
        <f>D11/D3</f>
        <v>0.13613861386138615</v>
      </c>
      <c r="E12" s="13">
        <f>E11/E3</f>
        <v>0.19703491152558583</v>
      </c>
      <c r="F12" s="13">
        <f>F11/F3</f>
        <v>0.19058553386911595</v>
      </c>
      <c r="H12" s="14">
        <v>0.19500000000000001</v>
      </c>
      <c r="I12" s="14">
        <v>0.2</v>
      </c>
      <c r="J12" s="14">
        <v>0.20499999999999999</v>
      </c>
    </row>
    <row r="13" spans="1:10" ht="8.25" customHeight="1" x14ac:dyDescent="0.5">
      <c r="B13" s="12"/>
      <c r="C13" s="12"/>
      <c r="D13" s="12"/>
      <c r="E13" s="12"/>
      <c r="F13" s="12"/>
      <c r="H13" s="12"/>
      <c r="I13" s="12"/>
      <c r="J13" s="12"/>
    </row>
    <row r="14" spans="1:10" x14ac:dyDescent="0.5">
      <c r="A14" s="3" t="s">
        <v>11</v>
      </c>
      <c r="B14" s="15">
        <v>300</v>
      </c>
      <c r="C14" s="15">
        <v>300</v>
      </c>
      <c r="D14" s="15">
        <v>300</v>
      </c>
      <c r="E14" s="15">
        <v>300</v>
      </c>
      <c r="F14" s="15">
        <v>300</v>
      </c>
      <c r="H14" s="16">
        <v>300</v>
      </c>
      <c r="I14" s="16">
        <f t="shared" ref="I14:J14" si="6">H14</f>
        <v>300</v>
      </c>
      <c r="J14" s="16">
        <f t="shared" si="6"/>
        <v>300</v>
      </c>
    </row>
    <row r="15" spans="1:10" x14ac:dyDescent="0.5">
      <c r="A15" s="17" t="s">
        <v>12</v>
      </c>
      <c r="B15" s="18">
        <f>B11/B14</f>
        <v>0.15</v>
      </c>
      <c r="C15" s="18">
        <f t="shared" ref="C15:F15" si="7">C11/C14</f>
        <v>0.28333333333333333</v>
      </c>
      <c r="D15" s="18">
        <f t="shared" si="7"/>
        <v>0.73333333333333328</v>
      </c>
      <c r="E15" s="18">
        <f t="shared" si="7"/>
        <v>1.3733333333333333</v>
      </c>
      <c r="F15" s="18">
        <f t="shared" si="7"/>
        <v>1.1066666666666667</v>
      </c>
      <c r="G15" s="19"/>
      <c r="H15" s="18">
        <f>H11/H14</f>
        <v>1.3108553299492387</v>
      </c>
      <c r="I15" s="18">
        <f t="shared" ref="I15:J15" si="8">I11/I14</f>
        <v>1.4681579695431477</v>
      </c>
      <c r="J15" s="18">
        <f t="shared" si="8"/>
        <v>1.7049333108837565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Growth Driver = Branch</vt:lpstr>
      <vt:lpstr>Growth Driver = Capacity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Sakda Sappapapanyawong</dc:creator>
  <cp:lastModifiedBy>Sakda Sappapapanyawong</cp:lastModifiedBy>
  <dcterms:created xsi:type="dcterms:W3CDTF">2015-03-23T08:56:06Z</dcterms:created>
  <dcterms:modified xsi:type="dcterms:W3CDTF">2015-03-23T08:59:15Z</dcterms:modified>
</cp:coreProperties>
</file>